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7235" windowHeight="6210" activeTab="1"/>
  </bookViews>
  <sheets>
    <sheet name="Sheet1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S6" i="3"/>
  <c r="S7"/>
  <c r="S8"/>
  <c r="S9"/>
  <c r="S10"/>
  <c r="S5"/>
  <c r="P6"/>
  <c r="P7"/>
  <c r="P8"/>
  <c r="P9"/>
  <c r="P10"/>
  <c r="P11"/>
  <c r="P5"/>
  <c r="M6"/>
  <c r="M7"/>
  <c r="M8"/>
  <c r="M9"/>
  <c r="M10"/>
  <c r="M11"/>
  <c r="M5"/>
  <c r="J6"/>
  <c r="J7"/>
  <c r="J8"/>
  <c r="J9"/>
  <c r="J10"/>
  <c r="J11"/>
  <c r="J12"/>
  <c r="J5"/>
  <c r="D6"/>
  <c r="D7"/>
  <c r="D8"/>
  <c r="D9"/>
  <c r="D10"/>
  <c r="D11"/>
  <c r="D12"/>
  <c r="D5"/>
  <c r="E15"/>
  <c r="E3" s="1"/>
  <c r="G6" s="1"/>
  <c r="H15"/>
  <c r="K15"/>
  <c r="K3" s="1"/>
  <c r="N15"/>
  <c r="Q15"/>
  <c r="Q3" s="1"/>
  <c r="H3"/>
  <c r="N3"/>
  <c r="B15"/>
  <c r="B3" s="1"/>
  <c r="R14"/>
  <c r="R13"/>
  <c r="R12"/>
  <c r="R11"/>
  <c r="R10"/>
  <c r="R9"/>
  <c r="R8"/>
  <c r="R7"/>
  <c r="R6"/>
  <c r="R5"/>
  <c r="R4"/>
  <c r="O14"/>
  <c r="O13"/>
  <c r="O12"/>
  <c r="O11"/>
  <c r="O10"/>
  <c r="O9"/>
  <c r="O8"/>
  <c r="O7"/>
  <c r="O6"/>
  <c r="O5"/>
  <c r="O4"/>
  <c r="L14"/>
  <c r="L13"/>
  <c r="L12"/>
  <c r="L11"/>
  <c r="L10"/>
  <c r="L9"/>
  <c r="L8"/>
  <c r="L7"/>
  <c r="L6"/>
  <c r="L5"/>
  <c r="L4"/>
  <c r="I14"/>
  <c r="I13"/>
  <c r="I12"/>
  <c r="I11"/>
  <c r="I10"/>
  <c r="I9"/>
  <c r="I8"/>
  <c r="I7"/>
  <c r="I6"/>
  <c r="I5"/>
  <c r="I4"/>
  <c r="F14"/>
  <c r="F13"/>
  <c r="F12"/>
  <c r="F11"/>
  <c r="F10"/>
  <c r="F9"/>
  <c r="F8"/>
  <c r="F7"/>
  <c r="F6"/>
  <c r="F5"/>
  <c r="F4"/>
  <c r="C7"/>
  <c r="C14"/>
  <c r="C13"/>
  <c r="C12"/>
  <c r="C11"/>
  <c r="C10"/>
  <c r="C9"/>
  <c r="C8"/>
  <c r="C6"/>
  <c r="C5"/>
  <c r="C4"/>
  <c r="G5" l="1"/>
  <c r="G7"/>
  <c r="G9"/>
  <c r="G10"/>
  <c r="G8"/>
  <c r="R15"/>
  <c r="Q2" s="1"/>
  <c r="O15"/>
  <c r="N2" s="1"/>
  <c r="L15"/>
  <c r="K2" s="1"/>
  <c r="I15"/>
  <c r="H2" s="1"/>
  <c r="F15"/>
  <c r="E2" s="1"/>
  <c r="C15"/>
  <c r="B2" s="1"/>
</calcChain>
</file>

<file path=xl/sharedStrings.xml><?xml version="1.0" encoding="utf-8"?>
<sst xmlns="http://schemas.openxmlformats.org/spreadsheetml/2006/main" count="331" uniqueCount="205">
  <si>
    <t>Name</t>
  </si>
  <si>
    <t>Tribe</t>
  </si>
  <si>
    <t>CC</t>
  </si>
  <si>
    <t>P</t>
  </si>
  <si>
    <t>T</t>
  </si>
  <si>
    <t>Aven Brigadier</t>
  </si>
  <si>
    <t>Brids</t>
  </si>
  <si>
    <t>3WWW</t>
  </si>
  <si>
    <t>Set</t>
  </si>
  <si>
    <t>Onslaught</t>
  </si>
  <si>
    <t>Soldiers</t>
  </si>
  <si>
    <t>Captain of the Watch</t>
  </si>
  <si>
    <t>4WW</t>
  </si>
  <si>
    <t>M10</t>
  </si>
  <si>
    <t>Daru Warchief</t>
  </si>
  <si>
    <t>2WW</t>
  </si>
  <si>
    <t>Scourge</t>
  </si>
  <si>
    <t>Field Marshal</t>
  </si>
  <si>
    <t>1WW</t>
  </si>
  <si>
    <t>Coldsnap</t>
  </si>
  <si>
    <t>Knight Exemplar</t>
  </si>
  <si>
    <t>Knights</t>
  </si>
  <si>
    <t>M11</t>
  </si>
  <si>
    <t>Master Splicer</t>
  </si>
  <si>
    <t>Golems</t>
  </si>
  <si>
    <t>3W</t>
  </si>
  <si>
    <t>New Phyrexia</t>
  </si>
  <si>
    <t>Sinew Sliver</t>
  </si>
  <si>
    <t>Planar Chaos</t>
  </si>
  <si>
    <t>Soraya the Falconer</t>
  </si>
  <si>
    <t>Birds</t>
  </si>
  <si>
    <t>Homelands</t>
  </si>
  <si>
    <t>Wizened Cenn</t>
  </si>
  <si>
    <t>Kithkin</t>
  </si>
  <si>
    <t>WW</t>
  </si>
  <si>
    <t>Lorwyn</t>
  </si>
  <si>
    <t>Zuberi, Golen Feather</t>
  </si>
  <si>
    <t>Griffins</t>
  </si>
  <si>
    <t>4W</t>
  </si>
  <si>
    <t>Mirage</t>
  </si>
  <si>
    <t>Ixidor, Reality Shaper</t>
  </si>
  <si>
    <t>Face-Down</t>
  </si>
  <si>
    <t>3UU</t>
  </si>
  <si>
    <t>Lord of Atlantis</t>
  </si>
  <si>
    <t>Merfolk</t>
  </si>
  <si>
    <t>UU</t>
  </si>
  <si>
    <t>Alpha</t>
  </si>
  <si>
    <t>Lord of the Unreal</t>
  </si>
  <si>
    <t>Illusion</t>
  </si>
  <si>
    <t>M12</t>
  </si>
  <si>
    <t>Other</t>
  </si>
  <si>
    <t>Islandwalk</t>
  </si>
  <si>
    <t>Hexproof</t>
  </si>
  <si>
    <t>Merfolk Sovereign</t>
  </si>
  <si>
    <t>1UU</t>
  </si>
  <si>
    <t>T: Unblockable</t>
  </si>
  <si>
    <t>Merrow Reejerey</t>
  </si>
  <si>
    <t>2U</t>
  </si>
  <si>
    <t>Lorywn</t>
  </si>
  <si>
    <t>Scion of Oona</t>
  </si>
  <si>
    <t>Faeries</t>
  </si>
  <si>
    <t>Shroud</t>
  </si>
  <si>
    <t>Vigilance</t>
  </si>
  <si>
    <t>Cost less</t>
  </si>
  <si>
    <t>First Strike</t>
  </si>
  <si>
    <t>Indestructible</t>
  </si>
  <si>
    <t>1W: Banding</t>
  </si>
  <si>
    <t>Balthor the Defiled</t>
  </si>
  <si>
    <t>Minions</t>
  </si>
  <si>
    <t>2BB</t>
  </si>
  <si>
    <t>Judgment</t>
  </si>
  <si>
    <t>Captivating Vampire</t>
  </si>
  <si>
    <t>Vampires</t>
  </si>
  <si>
    <t>Slivers</t>
  </si>
  <si>
    <t>1BB</t>
  </si>
  <si>
    <t>Tap 5: Gain control</t>
  </si>
  <si>
    <t>Cemetary Reaper</t>
  </si>
  <si>
    <t>Zombies</t>
  </si>
  <si>
    <t>Chainer, Dementia Master</t>
  </si>
  <si>
    <t>Nightmares</t>
  </si>
  <si>
    <t>3BB</t>
  </si>
  <si>
    <t>Torment</t>
  </si>
  <si>
    <t>Death Baron</t>
  </si>
  <si>
    <t>Skeleton</t>
  </si>
  <si>
    <t>Shards of Alara</t>
  </si>
  <si>
    <t>Deathtouch</t>
  </si>
  <si>
    <t>Hand of the Praetors</t>
  </si>
  <si>
    <t>Infect</t>
  </si>
  <si>
    <t>3B</t>
  </si>
  <si>
    <t>Scars of Mirrodin</t>
  </si>
  <si>
    <t>Lord of the Undead</t>
  </si>
  <si>
    <t>Planeshift</t>
  </si>
  <si>
    <t>1B, T: Raise Dead</t>
  </si>
  <si>
    <t>Mad Auntie</t>
  </si>
  <si>
    <t>Goblins</t>
  </si>
  <si>
    <t>2B</t>
  </si>
  <si>
    <t>Lorwn</t>
  </si>
  <si>
    <t>T: Regenerate</t>
  </si>
  <si>
    <t>Thrull Champion</t>
  </si>
  <si>
    <t>Thrulls</t>
  </si>
  <si>
    <t>4B</t>
  </si>
  <si>
    <t>Fallen Empires</t>
  </si>
  <si>
    <t>T: Gain control of Thrull</t>
  </si>
  <si>
    <t>Undead Warchief</t>
  </si>
  <si>
    <t>Cost Less</t>
  </si>
  <si>
    <t>Balthor the Stout</t>
  </si>
  <si>
    <t>Barbarians</t>
  </si>
  <si>
    <t>1RR</t>
  </si>
  <si>
    <t>R: Barbarian Firebreathing</t>
  </si>
  <si>
    <t>Goblin Chieftain</t>
  </si>
  <si>
    <t>Haste</t>
  </si>
  <si>
    <t>Goblin King</t>
  </si>
  <si>
    <t>Mountainwalk</t>
  </si>
  <si>
    <t>Incandescent Soulstoke</t>
  </si>
  <si>
    <t>Elemental</t>
  </si>
  <si>
    <t>2R</t>
  </si>
  <si>
    <t>1R, T: Put Elemental</t>
  </si>
  <si>
    <t>Yours</t>
  </si>
  <si>
    <t>X</t>
  </si>
  <si>
    <t>Lovisa Coldeyes</t>
  </si>
  <si>
    <t>3RR</t>
  </si>
  <si>
    <t>Warriors</t>
  </si>
  <si>
    <t>Berserkers</t>
  </si>
  <si>
    <t>Sunrise Sovereign</t>
  </si>
  <si>
    <t>Giants</t>
  </si>
  <si>
    <t>5R</t>
  </si>
  <si>
    <t>Trample</t>
  </si>
  <si>
    <t>Play infect, poison</t>
  </si>
  <si>
    <t>Master of Etherium</t>
  </si>
  <si>
    <t>Artifacts</t>
  </si>
  <si>
    <t>*</t>
  </si>
  <si>
    <t>Broodwarden</t>
  </si>
  <si>
    <t>Eldrazi Spawn</t>
  </si>
  <si>
    <t>3GG</t>
  </si>
  <si>
    <t>Rise of the Eldrazi</t>
  </si>
  <si>
    <t>Deranged Hermit</t>
  </si>
  <si>
    <t>Squirrels</t>
  </si>
  <si>
    <t>Urza's Legacy</t>
  </si>
  <si>
    <t>Elvish Archdruid</t>
  </si>
  <si>
    <t>Elves</t>
  </si>
  <si>
    <t>1GG</t>
  </si>
  <si>
    <t>T: Add G for each Elf</t>
  </si>
  <si>
    <t>Elvish Champion</t>
  </si>
  <si>
    <t>Planechase</t>
  </si>
  <si>
    <t>Forestwalk</t>
  </si>
  <si>
    <t>Greatbow Doyen</t>
  </si>
  <si>
    <t>Archers</t>
  </si>
  <si>
    <t>4G</t>
  </si>
  <si>
    <t>Morningtide</t>
  </si>
  <si>
    <t>Archer deals damge to player</t>
  </si>
  <si>
    <t>Imperious Perfect</t>
  </si>
  <si>
    <t>2G</t>
  </si>
  <si>
    <t>Mayor of Avabruck</t>
  </si>
  <si>
    <t>Humans</t>
  </si>
  <si>
    <t>1G</t>
  </si>
  <si>
    <t>Innistrad</t>
  </si>
  <si>
    <t>Might Sliver</t>
  </si>
  <si>
    <t>Time Spiral</t>
  </si>
  <si>
    <t>Muscle Sliver</t>
  </si>
  <si>
    <t>Tempest</t>
  </si>
  <si>
    <t>Seshiro the Anointed</t>
  </si>
  <si>
    <t>Snakes</t>
  </si>
  <si>
    <t>4GG</t>
  </si>
  <si>
    <t>Champions of Kamigawa</t>
  </si>
  <si>
    <t>Snake - Ophidian</t>
  </si>
  <si>
    <t>Thelonite Hermit</t>
  </si>
  <si>
    <t>Saprolings</t>
  </si>
  <si>
    <t>3G</t>
  </si>
  <si>
    <t>Timber Protector</t>
  </si>
  <si>
    <t>Treefolk</t>
  </si>
  <si>
    <t>Indestructable</t>
  </si>
  <si>
    <t>Verdeloth the Ancient</t>
  </si>
  <si>
    <t>Invasion</t>
  </si>
  <si>
    <t>Adaptive Automation</t>
  </si>
  <si>
    <t>Any</t>
  </si>
  <si>
    <t>Brass Herald</t>
  </si>
  <si>
    <t>Apocalypse</t>
  </si>
  <si>
    <t>Myr Galvanizer</t>
  </si>
  <si>
    <t>Myr</t>
  </si>
  <si>
    <t>1, T: Untap Myrs</t>
  </si>
  <si>
    <t>Drogskol Captian</t>
  </si>
  <si>
    <t>1WU</t>
  </si>
  <si>
    <t>Dark Ascension</t>
  </si>
  <si>
    <t>Reaper King</t>
  </si>
  <si>
    <t>Scarecrows</t>
  </si>
  <si>
    <t>WURBG</t>
  </si>
  <si>
    <t>Shadowmoor</t>
  </si>
  <si>
    <t>Scarecrows ETB, Destory</t>
  </si>
  <si>
    <t>Diregraf Captian</t>
  </si>
  <si>
    <t>1UB</t>
  </si>
  <si>
    <t>Dies, lose 1 life</t>
  </si>
  <si>
    <t>Storrmkirk Captian</t>
  </si>
  <si>
    <t>1BR</t>
  </si>
  <si>
    <t>Immerwolf</t>
  </si>
  <si>
    <t>Wolf</t>
  </si>
  <si>
    <t>1RG</t>
  </si>
  <si>
    <t>Werewolves</t>
  </si>
  <si>
    <t>Can't Transform</t>
  </si>
  <si>
    <t>Play Merfolk, Twiddle</t>
  </si>
  <si>
    <t>Spirits</t>
  </si>
  <si>
    <t>CMC</t>
  </si>
  <si>
    <t>1W</t>
  </si>
  <si>
    <t>Avg CMC</t>
  </si>
  <si>
    <t>Number</t>
  </si>
  <si>
    <t>Total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</si>
</sst>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%"/>
  </numFmts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2" fillId="0" borderId="0" xfId="0" applyFont="1" applyBorder="1" applyAlignment="1">
      <alignment horizontal="center"/>
    </xf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"/>
  <sheetViews>
    <sheetView workbookViewId="0">
      <pane ySplit="1" topLeftCell="A2" activePane="bottomLeft" state="frozen"/>
      <selection pane="bottomLeft" activeCell="H2" sqref="H2"/>
    </sheetView>
  </sheetViews>
  <sheetFormatPr defaultRowHeight="15"/>
  <cols>
    <col min="1" max="1" width="24.5703125" bestFit="1" customWidth="1"/>
    <col min="2" max="2" width="13.28515625" bestFit="1" customWidth="1"/>
    <col min="3" max="3" width="8.140625" style="2" bestFit="1" customWidth="1"/>
    <col min="4" max="4" width="2.140625" style="2" bestFit="1" customWidth="1"/>
    <col min="5" max="5" width="2" style="2" bestFit="1" customWidth="1"/>
    <col min="6" max="6" width="23" style="2" bestFit="1" customWidth="1"/>
    <col min="7" max="7" width="5.140625" style="2" bestFit="1" customWidth="1"/>
    <col min="8" max="8" width="8.85546875" style="2" customWidth="1"/>
    <col min="9" max="9" width="24.42578125" style="6" bestFit="1" customWidth="1"/>
    <col min="10" max="10" width="6" style="2" bestFit="1" customWidth="1"/>
  </cols>
  <sheetData>
    <row r="1" spans="1:10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</v>
      </c>
      <c r="G1" s="1" t="s">
        <v>200</v>
      </c>
      <c r="H1" s="1" t="s">
        <v>202</v>
      </c>
      <c r="I1" s="5" t="s">
        <v>50</v>
      </c>
      <c r="J1" s="1" t="s">
        <v>117</v>
      </c>
    </row>
    <row r="2" spans="1:10">
      <c r="A2" s="11" t="s">
        <v>173</v>
      </c>
      <c r="B2" s="11" t="s">
        <v>174</v>
      </c>
      <c r="C2" s="12">
        <v>3</v>
      </c>
      <c r="D2" s="12">
        <v>2</v>
      </c>
      <c r="E2" s="12">
        <v>2</v>
      </c>
      <c r="F2" s="12" t="s">
        <v>49</v>
      </c>
      <c r="G2" s="12"/>
      <c r="H2" s="12"/>
      <c r="I2" s="13"/>
      <c r="J2" s="12" t="s">
        <v>118</v>
      </c>
    </row>
    <row r="3" spans="1:10" s="8" customFormat="1">
      <c r="A3" s="11" t="s">
        <v>175</v>
      </c>
      <c r="B3" s="11" t="s">
        <v>174</v>
      </c>
      <c r="C3" s="12">
        <v>6</v>
      </c>
      <c r="D3" s="12">
        <v>2</v>
      </c>
      <c r="E3" s="12">
        <v>2</v>
      </c>
      <c r="F3" s="12" t="s">
        <v>176</v>
      </c>
      <c r="G3" s="12"/>
      <c r="H3" s="12"/>
      <c r="I3" s="13"/>
      <c r="J3" s="12"/>
    </row>
    <row r="4" spans="1:10">
      <c r="A4" s="11" t="s">
        <v>145</v>
      </c>
      <c r="B4" s="11" t="s">
        <v>146</v>
      </c>
      <c r="C4" s="12" t="s">
        <v>147</v>
      </c>
      <c r="D4" s="12">
        <v>2</v>
      </c>
      <c r="E4" s="12">
        <v>4</v>
      </c>
      <c r="F4" s="12" t="s">
        <v>148</v>
      </c>
      <c r="G4" s="12"/>
      <c r="H4" s="12"/>
      <c r="I4" s="13" t="s">
        <v>149</v>
      </c>
      <c r="J4" s="12" t="s">
        <v>118</v>
      </c>
    </row>
    <row r="5" spans="1:10" s="3" customFormat="1">
      <c r="A5" s="11" t="s">
        <v>128</v>
      </c>
      <c r="B5" s="11" t="s">
        <v>129</v>
      </c>
      <c r="C5" s="12" t="s">
        <v>57</v>
      </c>
      <c r="D5" s="12" t="s">
        <v>130</v>
      </c>
      <c r="E5" s="12" t="s">
        <v>130</v>
      </c>
      <c r="F5" s="12" t="s">
        <v>84</v>
      </c>
      <c r="G5" s="12"/>
      <c r="H5" s="12"/>
      <c r="I5" s="13"/>
      <c r="J5" s="12" t="s">
        <v>118</v>
      </c>
    </row>
    <row r="6" spans="1:10">
      <c r="A6" s="11" t="s">
        <v>105</v>
      </c>
      <c r="B6" s="11" t="s">
        <v>106</v>
      </c>
      <c r="C6" s="12" t="s">
        <v>107</v>
      </c>
      <c r="D6" s="12">
        <v>2</v>
      </c>
      <c r="E6" s="12">
        <v>2</v>
      </c>
      <c r="F6" s="12" t="s">
        <v>81</v>
      </c>
      <c r="G6" s="12"/>
      <c r="H6" s="12"/>
      <c r="I6" s="13" t="s">
        <v>108</v>
      </c>
      <c r="J6" s="12"/>
    </row>
    <row r="7" spans="1:10">
      <c r="A7" s="14" t="s">
        <v>119</v>
      </c>
      <c r="B7" s="14" t="s">
        <v>106</v>
      </c>
      <c r="C7" s="15" t="s">
        <v>120</v>
      </c>
      <c r="D7" s="15">
        <v>3</v>
      </c>
      <c r="E7" s="15">
        <v>3</v>
      </c>
      <c r="F7" s="15" t="s">
        <v>19</v>
      </c>
      <c r="G7" s="15"/>
      <c r="H7" s="15"/>
      <c r="I7" s="16" t="s">
        <v>110</v>
      </c>
      <c r="J7" s="15"/>
    </row>
    <row r="8" spans="1:10">
      <c r="A8" s="17" t="s">
        <v>119</v>
      </c>
      <c r="B8" s="17" t="s">
        <v>122</v>
      </c>
      <c r="C8" s="18" t="s">
        <v>120</v>
      </c>
      <c r="D8" s="18">
        <v>3</v>
      </c>
      <c r="E8" s="18">
        <v>3</v>
      </c>
      <c r="F8" s="18" t="s">
        <v>19</v>
      </c>
      <c r="G8" s="18"/>
      <c r="H8" s="18"/>
      <c r="I8" s="19" t="s">
        <v>110</v>
      </c>
      <c r="J8" s="18"/>
    </row>
    <row r="9" spans="1:10">
      <c r="A9" s="11" t="s">
        <v>29</v>
      </c>
      <c r="B9" s="11" t="s">
        <v>30</v>
      </c>
      <c r="C9" s="12" t="s">
        <v>18</v>
      </c>
      <c r="D9" s="12">
        <v>2</v>
      </c>
      <c r="E9" s="12">
        <v>2</v>
      </c>
      <c r="F9" s="12" t="s">
        <v>31</v>
      </c>
      <c r="G9" s="12"/>
      <c r="H9" s="12"/>
      <c r="I9" s="13" t="s">
        <v>66</v>
      </c>
      <c r="J9" s="12"/>
    </row>
    <row r="10" spans="1:10">
      <c r="A10" s="11" t="s">
        <v>5</v>
      </c>
      <c r="B10" s="11" t="s">
        <v>6</v>
      </c>
      <c r="C10" s="12" t="s">
        <v>7</v>
      </c>
      <c r="D10" s="12">
        <v>3</v>
      </c>
      <c r="E10" s="12">
        <v>5</v>
      </c>
      <c r="F10" s="12" t="s">
        <v>9</v>
      </c>
      <c r="G10" s="12"/>
      <c r="H10" s="12"/>
      <c r="I10" s="13"/>
      <c r="J10" s="12"/>
    </row>
    <row r="11" spans="1:10">
      <c r="A11" s="11" t="s">
        <v>131</v>
      </c>
      <c r="B11" s="11" t="s">
        <v>132</v>
      </c>
      <c r="C11" s="12" t="s">
        <v>133</v>
      </c>
      <c r="D11" s="12">
        <v>4</v>
      </c>
      <c r="E11" s="12">
        <v>4</v>
      </c>
      <c r="F11" s="12" t="s">
        <v>134</v>
      </c>
      <c r="G11" s="12"/>
      <c r="H11" s="12"/>
      <c r="I11" s="13"/>
      <c r="J11" s="12" t="s">
        <v>118</v>
      </c>
    </row>
    <row r="12" spans="1:10">
      <c r="A12" s="11" t="s">
        <v>113</v>
      </c>
      <c r="B12" s="11" t="s">
        <v>114</v>
      </c>
      <c r="C12" s="12" t="s">
        <v>115</v>
      </c>
      <c r="D12" s="12">
        <v>2</v>
      </c>
      <c r="E12" s="12">
        <v>2</v>
      </c>
      <c r="F12" s="12" t="s">
        <v>58</v>
      </c>
      <c r="G12" s="12"/>
      <c r="H12" s="12"/>
      <c r="I12" s="13" t="s">
        <v>116</v>
      </c>
      <c r="J12" s="12" t="s">
        <v>118</v>
      </c>
    </row>
    <row r="13" spans="1:10">
      <c r="A13" t="s">
        <v>138</v>
      </c>
      <c r="B13" t="s">
        <v>139</v>
      </c>
      <c r="C13" s="2" t="s">
        <v>140</v>
      </c>
      <c r="D13" s="2">
        <v>2</v>
      </c>
      <c r="E13" s="2">
        <v>2</v>
      </c>
      <c r="F13" s="2" t="s">
        <v>13</v>
      </c>
      <c r="G13" s="2">
        <v>3</v>
      </c>
      <c r="I13" s="6" t="s">
        <v>141</v>
      </c>
      <c r="J13" s="2" t="s">
        <v>118</v>
      </c>
    </row>
    <row r="14" spans="1:10">
      <c r="A14" t="s">
        <v>142</v>
      </c>
      <c r="B14" t="s">
        <v>139</v>
      </c>
      <c r="C14" s="2" t="s">
        <v>140</v>
      </c>
      <c r="D14" s="2">
        <v>2</v>
      </c>
      <c r="E14" s="2">
        <v>2</v>
      </c>
      <c r="F14" s="2" t="s">
        <v>143</v>
      </c>
      <c r="G14" s="2">
        <v>3</v>
      </c>
      <c r="I14" s="6" t="s">
        <v>144</v>
      </c>
    </row>
    <row r="15" spans="1:10">
      <c r="A15" t="s">
        <v>150</v>
      </c>
      <c r="B15" t="s">
        <v>139</v>
      </c>
      <c r="C15" s="2" t="s">
        <v>151</v>
      </c>
      <c r="D15" s="2">
        <v>2</v>
      </c>
      <c r="E15" s="2">
        <v>2</v>
      </c>
      <c r="F15" s="2" t="s">
        <v>35</v>
      </c>
      <c r="G15" s="2">
        <v>3</v>
      </c>
      <c r="J15" s="2" t="s">
        <v>118</v>
      </c>
    </row>
    <row r="16" spans="1:10">
      <c r="A16" s="11" t="s">
        <v>40</v>
      </c>
      <c r="B16" s="11" t="s">
        <v>41</v>
      </c>
      <c r="C16" s="12" t="s">
        <v>42</v>
      </c>
      <c r="D16" s="12">
        <v>3</v>
      </c>
      <c r="E16" s="12">
        <v>4</v>
      </c>
      <c r="F16" s="12" t="s">
        <v>9</v>
      </c>
      <c r="G16" s="12"/>
      <c r="H16" s="12"/>
      <c r="I16" s="13"/>
      <c r="J16" s="12"/>
    </row>
    <row r="17" spans="1:10">
      <c r="A17" s="11" t="s">
        <v>59</v>
      </c>
      <c r="B17" s="11" t="s">
        <v>60</v>
      </c>
      <c r="C17" s="12" t="s">
        <v>57</v>
      </c>
      <c r="D17" s="12">
        <v>1</v>
      </c>
      <c r="E17" s="12">
        <v>1</v>
      </c>
      <c r="F17" s="12" t="s">
        <v>58</v>
      </c>
      <c r="G17" s="12"/>
      <c r="H17" s="12"/>
      <c r="I17" s="13" t="s">
        <v>61</v>
      </c>
      <c r="J17" s="12" t="s">
        <v>118</v>
      </c>
    </row>
    <row r="18" spans="1:10">
      <c r="A18" s="11" t="s">
        <v>123</v>
      </c>
      <c r="B18" s="11" t="s">
        <v>124</v>
      </c>
      <c r="C18" s="12" t="s">
        <v>125</v>
      </c>
      <c r="D18" s="12">
        <v>5</v>
      </c>
      <c r="E18" s="12">
        <v>5</v>
      </c>
      <c r="F18" s="12" t="s">
        <v>58</v>
      </c>
      <c r="G18" s="12"/>
      <c r="H18" s="12"/>
      <c r="I18" s="13" t="s">
        <v>126</v>
      </c>
      <c r="J18" s="12" t="s">
        <v>118</v>
      </c>
    </row>
    <row r="19" spans="1:10">
      <c r="A19" t="s">
        <v>93</v>
      </c>
      <c r="B19" t="s">
        <v>94</v>
      </c>
      <c r="C19" s="2" t="s">
        <v>95</v>
      </c>
      <c r="D19" s="2">
        <v>2</v>
      </c>
      <c r="E19" s="2">
        <v>2</v>
      </c>
      <c r="F19" s="2" t="s">
        <v>96</v>
      </c>
      <c r="G19" s="2">
        <v>3</v>
      </c>
      <c r="I19" s="6" t="s">
        <v>97</v>
      </c>
      <c r="J19" s="2" t="s">
        <v>118</v>
      </c>
    </row>
    <row r="20" spans="1:10">
      <c r="A20" t="s">
        <v>109</v>
      </c>
      <c r="B20" t="s">
        <v>94</v>
      </c>
      <c r="C20" s="2" t="s">
        <v>107</v>
      </c>
      <c r="D20" s="2">
        <v>2</v>
      </c>
      <c r="E20" s="2">
        <v>2</v>
      </c>
      <c r="F20" s="2" t="s">
        <v>13</v>
      </c>
      <c r="G20" s="2">
        <v>3</v>
      </c>
      <c r="I20" s="6" t="s">
        <v>110</v>
      </c>
      <c r="J20" s="2" t="s">
        <v>118</v>
      </c>
    </row>
    <row r="21" spans="1:10">
      <c r="A21" t="s">
        <v>111</v>
      </c>
      <c r="B21" t="s">
        <v>94</v>
      </c>
      <c r="C21" s="2" t="s">
        <v>107</v>
      </c>
      <c r="D21" s="2">
        <v>2</v>
      </c>
      <c r="E21" s="2">
        <v>2</v>
      </c>
      <c r="F21" s="2" t="s">
        <v>46</v>
      </c>
      <c r="G21" s="2">
        <v>3</v>
      </c>
      <c r="I21" s="6" t="s">
        <v>112</v>
      </c>
    </row>
    <row r="22" spans="1:10">
      <c r="A22" s="11" t="s">
        <v>23</v>
      </c>
      <c r="B22" s="11" t="s">
        <v>24</v>
      </c>
      <c r="C22" s="12" t="s">
        <v>25</v>
      </c>
      <c r="D22" s="12">
        <v>1</v>
      </c>
      <c r="E22" s="12">
        <v>1</v>
      </c>
      <c r="F22" s="12" t="s">
        <v>26</v>
      </c>
      <c r="G22" s="12"/>
      <c r="H22" s="12"/>
      <c r="I22" s="13"/>
      <c r="J22" s="12" t="s">
        <v>118</v>
      </c>
    </row>
    <row r="23" spans="1:10">
      <c r="A23" s="11" t="s">
        <v>36</v>
      </c>
      <c r="B23" s="11" t="s">
        <v>37</v>
      </c>
      <c r="C23" s="12" t="s">
        <v>38</v>
      </c>
      <c r="D23" s="12">
        <v>3</v>
      </c>
      <c r="E23" s="12">
        <v>3</v>
      </c>
      <c r="F23" s="12" t="s">
        <v>39</v>
      </c>
      <c r="G23" s="12"/>
      <c r="H23" s="12"/>
      <c r="I23" s="13"/>
      <c r="J23" s="12"/>
    </row>
    <row r="24" spans="1:10">
      <c r="A24" s="11" t="s">
        <v>152</v>
      </c>
      <c r="B24" s="11" t="s">
        <v>153</v>
      </c>
      <c r="C24" s="12" t="s">
        <v>154</v>
      </c>
      <c r="D24" s="12">
        <v>1</v>
      </c>
      <c r="E24" s="12">
        <v>1</v>
      </c>
      <c r="F24" s="12" t="s">
        <v>155</v>
      </c>
      <c r="G24" s="12"/>
      <c r="H24" s="12"/>
      <c r="I24" s="13"/>
      <c r="J24" s="12" t="s">
        <v>118</v>
      </c>
    </row>
    <row r="25" spans="1:10" s="8" customFormat="1">
      <c r="A25" s="11" t="s">
        <v>47</v>
      </c>
      <c r="B25" s="11" t="s">
        <v>48</v>
      </c>
      <c r="C25" s="12" t="s">
        <v>45</v>
      </c>
      <c r="D25" s="12">
        <v>2</v>
      </c>
      <c r="E25" s="12">
        <v>2</v>
      </c>
      <c r="F25" s="12" t="s">
        <v>49</v>
      </c>
      <c r="G25" s="12"/>
      <c r="H25" s="12"/>
      <c r="I25" s="13" t="s">
        <v>52</v>
      </c>
      <c r="J25" s="12" t="s">
        <v>118</v>
      </c>
    </row>
    <row r="26" spans="1:10">
      <c r="A26" s="11" t="s">
        <v>86</v>
      </c>
      <c r="B26" s="11" t="s">
        <v>87</v>
      </c>
      <c r="C26" s="12" t="s">
        <v>88</v>
      </c>
      <c r="D26" s="12">
        <v>3</v>
      </c>
      <c r="E26" s="12">
        <v>2</v>
      </c>
      <c r="F26" s="12" t="s">
        <v>89</v>
      </c>
      <c r="G26" s="12"/>
      <c r="H26" s="12"/>
      <c r="I26" s="13" t="s">
        <v>127</v>
      </c>
      <c r="J26" s="12" t="s">
        <v>118</v>
      </c>
    </row>
    <row r="27" spans="1:10">
      <c r="A27" s="11" t="s">
        <v>32</v>
      </c>
      <c r="B27" s="11" t="s">
        <v>33</v>
      </c>
      <c r="C27" s="12" t="s">
        <v>34</v>
      </c>
      <c r="D27" s="12">
        <v>2</v>
      </c>
      <c r="E27" s="12">
        <v>2</v>
      </c>
      <c r="F27" s="12" t="s">
        <v>35</v>
      </c>
      <c r="G27" s="12"/>
      <c r="H27" s="12"/>
      <c r="I27" s="13"/>
      <c r="J27" s="12" t="s">
        <v>118</v>
      </c>
    </row>
    <row r="28" spans="1:10">
      <c r="A28" s="11" t="s">
        <v>20</v>
      </c>
      <c r="B28" s="11" t="s">
        <v>21</v>
      </c>
      <c r="C28" s="12" t="s">
        <v>18</v>
      </c>
      <c r="D28" s="12">
        <v>2</v>
      </c>
      <c r="E28" s="12">
        <v>2</v>
      </c>
      <c r="F28" s="12" t="s">
        <v>22</v>
      </c>
      <c r="G28" s="12"/>
      <c r="H28" s="12"/>
      <c r="I28" s="13" t="s">
        <v>65</v>
      </c>
      <c r="J28" s="12" t="s">
        <v>118</v>
      </c>
    </row>
    <row r="29" spans="1:10" s="3" customFormat="1">
      <c r="A29" t="s">
        <v>43</v>
      </c>
      <c r="B29" t="s">
        <v>44</v>
      </c>
      <c r="C29" s="2" t="s">
        <v>45</v>
      </c>
      <c r="D29" s="2">
        <v>2</v>
      </c>
      <c r="E29" s="2">
        <v>2</v>
      </c>
      <c r="F29" s="2" t="s">
        <v>46</v>
      </c>
      <c r="G29" s="2">
        <v>2</v>
      </c>
      <c r="H29" s="2"/>
      <c r="I29" s="6" t="s">
        <v>51</v>
      </c>
      <c r="J29" s="2"/>
    </row>
    <row r="30" spans="1:10" s="3" customFormat="1">
      <c r="A30" t="s">
        <v>53</v>
      </c>
      <c r="B30" t="s">
        <v>44</v>
      </c>
      <c r="C30" s="2" t="s">
        <v>54</v>
      </c>
      <c r="D30" s="2">
        <v>2</v>
      </c>
      <c r="E30" s="2">
        <v>2</v>
      </c>
      <c r="F30" s="2" t="s">
        <v>13</v>
      </c>
      <c r="G30" s="2">
        <v>3</v>
      </c>
      <c r="H30" s="2"/>
      <c r="I30" s="6" t="s">
        <v>55</v>
      </c>
      <c r="J30" s="2" t="s">
        <v>118</v>
      </c>
    </row>
    <row r="31" spans="1:10">
      <c r="A31" t="s">
        <v>56</v>
      </c>
      <c r="B31" t="s">
        <v>44</v>
      </c>
      <c r="C31" s="2" t="s">
        <v>57</v>
      </c>
      <c r="D31" s="2">
        <v>2</v>
      </c>
      <c r="E31" s="2">
        <v>2</v>
      </c>
      <c r="F31" s="2" t="s">
        <v>58</v>
      </c>
      <c r="G31" s="2">
        <v>2</v>
      </c>
      <c r="I31" s="6" t="s">
        <v>198</v>
      </c>
      <c r="J31" s="2" t="s">
        <v>118</v>
      </c>
    </row>
    <row r="32" spans="1:10">
      <c r="A32" s="11" t="s">
        <v>67</v>
      </c>
      <c r="B32" s="11" t="s">
        <v>68</v>
      </c>
      <c r="C32" s="12" t="s">
        <v>69</v>
      </c>
      <c r="D32" s="12">
        <v>2</v>
      </c>
      <c r="E32" s="12">
        <v>2</v>
      </c>
      <c r="F32" s="12" t="s">
        <v>70</v>
      </c>
      <c r="G32" s="12"/>
      <c r="H32" s="12"/>
      <c r="I32" s="13"/>
      <c r="J32" s="12"/>
    </row>
    <row r="33" spans="1:10">
      <c r="A33" s="11" t="s">
        <v>177</v>
      </c>
      <c r="B33" s="11" t="s">
        <v>178</v>
      </c>
      <c r="C33" s="12">
        <v>3</v>
      </c>
      <c r="D33" s="12">
        <v>2</v>
      </c>
      <c r="E33" s="12">
        <v>2</v>
      </c>
      <c r="F33" s="12" t="s">
        <v>89</v>
      </c>
      <c r="G33" s="12"/>
      <c r="H33" s="12"/>
      <c r="I33" s="13" t="s">
        <v>179</v>
      </c>
      <c r="J33" s="12" t="s">
        <v>118</v>
      </c>
    </row>
    <row r="34" spans="1:10">
      <c r="A34" s="11" t="s">
        <v>78</v>
      </c>
      <c r="B34" s="11" t="s">
        <v>79</v>
      </c>
      <c r="C34" s="12" t="s">
        <v>80</v>
      </c>
      <c r="D34" s="12">
        <v>3</v>
      </c>
      <c r="E34" s="12">
        <v>3</v>
      </c>
      <c r="F34" s="12" t="s">
        <v>81</v>
      </c>
      <c r="G34" s="12"/>
      <c r="H34" s="12"/>
      <c r="I34" s="13"/>
      <c r="J34" s="12"/>
    </row>
    <row r="35" spans="1:10" s="3" customFormat="1">
      <c r="A35" s="11" t="s">
        <v>165</v>
      </c>
      <c r="B35" s="11" t="s">
        <v>166</v>
      </c>
      <c r="C35" s="12" t="s">
        <v>167</v>
      </c>
      <c r="D35" s="12">
        <v>1</v>
      </c>
      <c r="E35" s="12">
        <v>1</v>
      </c>
      <c r="F35" s="12" t="s">
        <v>157</v>
      </c>
      <c r="G35" s="12"/>
      <c r="H35" s="12"/>
      <c r="I35" s="13"/>
      <c r="J35" s="12"/>
    </row>
    <row r="36" spans="1:10" s="8" customFormat="1">
      <c r="A36" s="17" t="s">
        <v>171</v>
      </c>
      <c r="B36" s="17" t="s">
        <v>166</v>
      </c>
      <c r="C36" s="18" t="s">
        <v>162</v>
      </c>
      <c r="D36" s="18">
        <v>4</v>
      </c>
      <c r="E36" s="18">
        <v>7</v>
      </c>
      <c r="F36" s="18" t="s">
        <v>172</v>
      </c>
      <c r="G36" s="18"/>
      <c r="H36" s="18"/>
      <c r="I36" s="19"/>
      <c r="J36" s="18"/>
    </row>
    <row r="37" spans="1:10" s="8" customFormat="1">
      <c r="A37" s="11" t="s">
        <v>183</v>
      </c>
      <c r="B37" s="11" t="s">
        <v>184</v>
      </c>
      <c r="C37" s="12" t="s">
        <v>185</v>
      </c>
      <c r="D37" s="12">
        <v>6</v>
      </c>
      <c r="E37" s="12">
        <v>6</v>
      </c>
      <c r="F37" s="12" t="s">
        <v>186</v>
      </c>
      <c r="G37" s="12"/>
      <c r="H37" s="12"/>
      <c r="I37" s="13" t="s">
        <v>187</v>
      </c>
      <c r="J37" s="12" t="s">
        <v>118</v>
      </c>
    </row>
    <row r="38" spans="1:10">
      <c r="A38" s="11" t="s">
        <v>82</v>
      </c>
      <c r="B38" s="11" t="s">
        <v>83</v>
      </c>
      <c r="C38" s="12" t="s">
        <v>74</v>
      </c>
      <c r="D38" s="12">
        <v>2</v>
      </c>
      <c r="E38" s="12">
        <v>2</v>
      </c>
      <c r="F38" s="12" t="s">
        <v>84</v>
      </c>
      <c r="G38" s="12"/>
      <c r="H38" s="12"/>
      <c r="I38" s="13" t="s">
        <v>85</v>
      </c>
      <c r="J38" s="12" t="s">
        <v>118</v>
      </c>
    </row>
    <row r="39" spans="1:10">
      <c r="A39" t="s">
        <v>27</v>
      </c>
      <c r="B39" t="s">
        <v>73</v>
      </c>
      <c r="C39" s="2" t="s">
        <v>201</v>
      </c>
      <c r="D39" s="2">
        <v>1</v>
      </c>
      <c r="E39" s="2">
        <v>1</v>
      </c>
      <c r="F39" s="2" t="s">
        <v>28</v>
      </c>
      <c r="G39" s="2">
        <v>2</v>
      </c>
    </row>
    <row r="40" spans="1:10">
      <c r="A40" s="3" t="s">
        <v>156</v>
      </c>
      <c r="B40" s="3" t="s">
        <v>73</v>
      </c>
      <c r="C40" s="4" t="s">
        <v>147</v>
      </c>
      <c r="D40" s="4">
        <v>2</v>
      </c>
      <c r="E40" s="4">
        <v>2</v>
      </c>
      <c r="F40" s="4" t="s">
        <v>157</v>
      </c>
      <c r="G40" s="4">
        <v>5</v>
      </c>
      <c r="H40" s="4"/>
      <c r="I40" s="7"/>
      <c r="J40" s="4"/>
    </row>
    <row r="41" spans="1:10">
      <c r="A41" s="3" t="s">
        <v>158</v>
      </c>
      <c r="B41" s="3" t="s">
        <v>73</v>
      </c>
      <c r="C41" s="4" t="s">
        <v>154</v>
      </c>
      <c r="D41" s="4">
        <v>1</v>
      </c>
      <c r="E41" s="4">
        <v>1</v>
      </c>
      <c r="F41" s="4" t="s">
        <v>159</v>
      </c>
      <c r="G41" s="4">
        <v>2</v>
      </c>
      <c r="H41" s="4"/>
      <c r="I41" s="7"/>
      <c r="J41" s="4"/>
    </row>
    <row r="42" spans="1:10">
      <c r="A42" s="11" t="s">
        <v>160</v>
      </c>
      <c r="B42" s="11" t="s">
        <v>161</v>
      </c>
      <c r="C42" s="12" t="s">
        <v>162</v>
      </c>
      <c r="D42" s="12">
        <v>3</v>
      </c>
      <c r="E42" s="12">
        <v>4</v>
      </c>
      <c r="F42" s="12" t="s">
        <v>163</v>
      </c>
      <c r="G42" s="12"/>
      <c r="H42" s="12"/>
      <c r="I42" s="13" t="s">
        <v>164</v>
      </c>
      <c r="J42" s="12" t="s">
        <v>118</v>
      </c>
    </row>
    <row r="43" spans="1:10">
      <c r="A43" s="8" t="s">
        <v>5</v>
      </c>
      <c r="B43" s="8" t="s">
        <v>10</v>
      </c>
      <c r="C43" s="9" t="s">
        <v>7</v>
      </c>
      <c r="D43" s="9">
        <v>3</v>
      </c>
      <c r="E43" s="9">
        <v>5</v>
      </c>
      <c r="F43" s="9" t="s">
        <v>9</v>
      </c>
      <c r="G43" s="9">
        <v>6</v>
      </c>
      <c r="H43" s="9"/>
      <c r="I43" s="10"/>
      <c r="J43" s="9"/>
    </row>
    <row r="44" spans="1:10">
      <c r="A44" t="s">
        <v>11</v>
      </c>
      <c r="B44" t="s">
        <v>10</v>
      </c>
      <c r="C44" s="2" t="s">
        <v>12</v>
      </c>
      <c r="D44" s="2">
        <v>3</v>
      </c>
      <c r="E44" s="2">
        <v>3</v>
      </c>
      <c r="F44" s="2" t="s">
        <v>13</v>
      </c>
      <c r="G44" s="2">
        <v>6</v>
      </c>
      <c r="I44" s="6" t="s">
        <v>62</v>
      </c>
      <c r="J44" s="2" t="s">
        <v>118</v>
      </c>
    </row>
    <row r="45" spans="1:10">
      <c r="A45" s="3" t="s">
        <v>14</v>
      </c>
      <c r="B45" s="3" t="s">
        <v>10</v>
      </c>
      <c r="C45" s="4" t="s">
        <v>15</v>
      </c>
      <c r="D45" s="4">
        <v>1</v>
      </c>
      <c r="E45" s="4">
        <v>1</v>
      </c>
      <c r="F45" s="4" t="s">
        <v>16</v>
      </c>
      <c r="G45" s="4">
        <v>4</v>
      </c>
      <c r="H45" s="4"/>
      <c r="I45" s="7" t="s">
        <v>63</v>
      </c>
      <c r="J45" s="4" t="s">
        <v>118</v>
      </c>
    </row>
    <row r="46" spans="1:10" s="3" customFormat="1">
      <c r="A46" t="s">
        <v>17</v>
      </c>
      <c r="B46" t="s">
        <v>10</v>
      </c>
      <c r="C46" s="2" t="s">
        <v>18</v>
      </c>
      <c r="D46" s="2">
        <v>2</v>
      </c>
      <c r="E46" s="2">
        <v>2</v>
      </c>
      <c r="F46" s="2" t="s">
        <v>19</v>
      </c>
      <c r="G46" s="2">
        <v>3</v>
      </c>
      <c r="H46" s="2"/>
      <c r="I46" s="6" t="s">
        <v>64</v>
      </c>
      <c r="J46" s="2"/>
    </row>
    <row r="47" spans="1:10" s="3" customFormat="1">
      <c r="A47" s="11" t="s">
        <v>180</v>
      </c>
      <c r="B47" s="11" t="s">
        <v>199</v>
      </c>
      <c r="C47" s="12" t="s">
        <v>181</v>
      </c>
      <c r="D47" s="12">
        <v>2</v>
      </c>
      <c r="E47" s="12">
        <v>2</v>
      </c>
      <c r="F47" s="12" t="s">
        <v>182</v>
      </c>
      <c r="G47" s="12"/>
      <c r="H47" s="12"/>
      <c r="I47" s="13" t="s">
        <v>52</v>
      </c>
      <c r="J47" s="12" t="s">
        <v>118</v>
      </c>
    </row>
    <row r="48" spans="1:10">
      <c r="A48" s="11" t="s">
        <v>135</v>
      </c>
      <c r="B48" s="11" t="s">
        <v>136</v>
      </c>
      <c r="C48" s="12" t="s">
        <v>133</v>
      </c>
      <c r="D48" s="12">
        <v>1</v>
      </c>
      <c r="E48" s="12">
        <v>1</v>
      </c>
      <c r="F48" s="12" t="s">
        <v>137</v>
      </c>
      <c r="G48" s="12"/>
      <c r="H48" s="12"/>
      <c r="I48" s="13"/>
      <c r="J48" s="12"/>
    </row>
    <row r="49" spans="1:10">
      <c r="A49" s="14" t="s">
        <v>98</v>
      </c>
      <c r="B49" s="14" t="s">
        <v>99</v>
      </c>
      <c r="C49" s="15" t="s">
        <v>100</v>
      </c>
      <c r="D49" s="15">
        <v>2</v>
      </c>
      <c r="E49" s="15">
        <v>2</v>
      </c>
      <c r="F49" s="15" t="s">
        <v>101</v>
      </c>
      <c r="G49" s="15"/>
      <c r="H49" s="15"/>
      <c r="I49" s="16" t="s">
        <v>102</v>
      </c>
      <c r="J49" s="15"/>
    </row>
    <row r="50" spans="1:10">
      <c r="A50" s="11" t="s">
        <v>168</v>
      </c>
      <c r="B50" s="11" t="s">
        <v>169</v>
      </c>
      <c r="C50" s="12" t="s">
        <v>147</v>
      </c>
      <c r="D50" s="12">
        <v>4</v>
      </c>
      <c r="E50" s="12">
        <v>6</v>
      </c>
      <c r="F50" s="12" t="s">
        <v>35</v>
      </c>
      <c r="G50" s="12"/>
      <c r="H50" s="12"/>
      <c r="I50" s="13" t="s">
        <v>170</v>
      </c>
      <c r="J50" s="12" t="s">
        <v>118</v>
      </c>
    </row>
    <row r="51" spans="1:10">
      <c r="A51" s="11" t="s">
        <v>171</v>
      </c>
      <c r="B51" s="11" t="s">
        <v>169</v>
      </c>
      <c r="C51" s="12" t="s">
        <v>162</v>
      </c>
      <c r="D51" s="12">
        <v>4</v>
      </c>
      <c r="E51" s="12">
        <v>7</v>
      </c>
      <c r="F51" s="12" t="s">
        <v>172</v>
      </c>
      <c r="G51" s="12"/>
      <c r="H51" s="12"/>
      <c r="I51" s="13"/>
      <c r="J51" s="12"/>
    </row>
    <row r="52" spans="1:10" s="8" customFormat="1">
      <c r="A52" s="11" t="s">
        <v>71</v>
      </c>
      <c r="B52" s="11" t="s">
        <v>72</v>
      </c>
      <c r="C52" s="12" t="s">
        <v>74</v>
      </c>
      <c r="D52" s="12">
        <v>2</v>
      </c>
      <c r="E52" s="12">
        <v>2</v>
      </c>
      <c r="F52" s="12" t="s">
        <v>22</v>
      </c>
      <c r="G52" s="12"/>
      <c r="H52" s="12"/>
      <c r="I52" s="13" t="s">
        <v>75</v>
      </c>
      <c r="J52" s="12" t="s">
        <v>118</v>
      </c>
    </row>
    <row r="53" spans="1:10">
      <c r="A53" s="11" t="s">
        <v>191</v>
      </c>
      <c r="B53" s="11" t="s">
        <v>72</v>
      </c>
      <c r="C53" s="12" t="s">
        <v>192</v>
      </c>
      <c r="D53" s="12">
        <v>2</v>
      </c>
      <c r="E53" s="12">
        <v>2</v>
      </c>
      <c r="F53" s="12" t="s">
        <v>182</v>
      </c>
      <c r="G53" s="12"/>
      <c r="H53" s="12"/>
      <c r="I53" s="13" t="s">
        <v>64</v>
      </c>
      <c r="J53" s="12" t="s">
        <v>118</v>
      </c>
    </row>
    <row r="54" spans="1:10">
      <c r="A54" s="17" t="s">
        <v>119</v>
      </c>
      <c r="B54" s="17" t="s">
        <v>121</v>
      </c>
      <c r="C54" s="18" t="s">
        <v>120</v>
      </c>
      <c r="D54" s="18">
        <v>3</v>
      </c>
      <c r="E54" s="18">
        <v>3</v>
      </c>
      <c r="F54" s="18" t="s">
        <v>19</v>
      </c>
      <c r="G54" s="18"/>
      <c r="H54" s="18"/>
      <c r="I54" s="19" t="s">
        <v>110</v>
      </c>
      <c r="J54" s="18"/>
    </row>
    <row r="55" spans="1:10">
      <c r="A55" s="17" t="s">
        <v>193</v>
      </c>
      <c r="B55" s="17" t="s">
        <v>196</v>
      </c>
      <c r="C55" s="18" t="s">
        <v>195</v>
      </c>
      <c r="D55" s="18">
        <v>2</v>
      </c>
      <c r="E55" s="18">
        <v>2</v>
      </c>
      <c r="F55" s="18" t="s">
        <v>182</v>
      </c>
      <c r="G55" s="18"/>
      <c r="H55" s="18"/>
      <c r="I55" s="19" t="s">
        <v>197</v>
      </c>
      <c r="J55" s="18" t="s">
        <v>118</v>
      </c>
    </row>
    <row r="56" spans="1:10" s="8" customFormat="1">
      <c r="A56" s="11" t="s">
        <v>193</v>
      </c>
      <c r="B56" s="11" t="s">
        <v>194</v>
      </c>
      <c r="C56" s="12" t="s">
        <v>195</v>
      </c>
      <c r="D56" s="12">
        <v>2</v>
      </c>
      <c r="E56" s="12">
        <v>2</v>
      </c>
      <c r="F56" s="12" t="s">
        <v>182</v>
      </c>
      <c r="G56" s="12"/>
      <c r="H56" s="12"/>
      <c r="I56" s="13"/>
      <c r="J56" s="12" t="s">
        <v>118</v>
      </c>
    </row>
    <row r="57" spans="1:10">
      <c r="A57" t="s">
        <v>76</v>
      </c>
      <c r="B57" t="s">
        <v>77</v>
      </c>
      <c r="C57" s="2" t="s">
        <v>74</v>
      </c>
      <c r="D57" s="2">
        <v>2</v>
      </c>
      <c r="E57" s="2">
        <v>2</v>
      </c>
      <c r="F57" s="2" t="s">
        <v>13</v>
      </c>
      <c r="G57" s="2">
        <v>3</v>
      </c>
      <c r="J57" s="2" t="s">
        <v>118</v>
      </c>
    </row>
    <row r="58" spans="1:10">
      <c r="A58" s="8" t="s">
        <v>82</v>
      </c>
      <c r="B58" s="8" t="s">
        <v>77</v>
      </c>
      <c r="C58" s="9" t="s">
        <v>74</v>
      </c>
      <c r="D58" s="9">
        <v>2</v>
      </c>
      <c r="E58" s="9">
        <v>2</v>
      </c>
      <c r="F58" s="9" t="s">
        <v>84</v>
      </c>
      <c r="G58" s="9">
        <v>3</v>
      </c>
      <c r="H58" s="9"/>
      <c r="I58" s="10" t="s">
        <v>85</v>
      </c>
      <c r="J58" s="9" t="s">
        <v>118</v>
      </c>
    </row>
    <row r="59" spans="1:10">
      <c r="A59" t="s">
        <v>90</v>
      </c>
      <c r="B59" t="s">
        <v>77</v>
      </c>
      <c r="C59" s="2" t="s">
        <v>74</v>
      </c>
      <c r="D59" s="2">
        <v>2</v>
      </c>
      <c r="E59" s="2">
        <v>2</v>
      </c>
      <c r="F59" s="2" t="s">
        <v>91</v>
      </c>
      <c r="G59" s="2">
        <v>3</v>
      </c>
      <c r="I59" s="6" t="s">
        <v>92</v>
      </c>
      <c r="J59" s="2" t="s">
        <v>118</v>
      </c>
    </row>
    <row r="60" spans="1:10">
      <c r="A60" s="3" t="s">
        <v>103</v>
      </c>
      <c r="B60" s="3" t="s">
        <v>77</v>
      </c>
      <c r="C60" s="4" t="s">
        <v>69</v>
      </c>
      <c r="D60" s="4">
        <v>1</v>
      </c>
      <c r="E60" s="4">
        <v>1</v>
      </c>
      <c r="F60" s="4" t="s">
        <v>16</v>
      </c>
      <c r="G60" s="4">
        <v>4</v>
      </c>
      <c r="H60" s="4"/>
      <c r="I60" s="7" t="s">
        <v>104</v>
      </c>
      <c r="J60" s="4" t="s">
        <v>118</v>
      </c>
    </row>
    <row r="61" spans="1:10">
      <c r="A61" t="s">
        <v>188</v>
      </c>
      <c r="B61" t="s">
        <v>77</v>
      </c>
      <c r="C61" s="2" t="s">
        <v>189</v>
      </c>
      <c r="D61" s="2">
        <v>2</v>
      </c>
      <c r="E61" s="2">
        <v>2</v>
      </c>
      <c r="F61" s="2" t="s">
        <v>182</v>
      </c>
      <c r="G61" s="2">
        <v>3</v>
      </c>
      <c r="I61" s="6" t="s">
        <v>190</v>
      </c>
      <c r="J61" s="2" t="s">
        <v>118</v>
      </c>
    </row>
  </sheetData>
  <sortState ref="A2:H67">
    <sortCondition ref="B1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5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9" sqref="E9"/>
    </sheetView>
  </sheetViews>
  <sheetFormatPr defaultRowHeight="15"/>
  <cols>
    <col min="1" max="1" width="9.140625" style="23"/>
    <col min="2" max="2" width="5.5703125" style="23" bestFit="1" customWidth="1"/>
    <col min="3" max="3" width="5" style="23" bestFit="1" customWidth="1"/>
    <col min="4" max="4" width="6.140625" style="23" bestFit="1" customWidth="1"/>
    <col min="5" max="5" width="5.5703125" style="23" bestFit="1" customWidth="1"/>
    <col min="6" max="6" width="4" style="23" bestFit="1" customWidth="1"/>
    <col min="7" max="7" width="6.140625" style="23" bestFit="1" customWidth="1"/>
    <col min="8" max="8" width="5.5703125" style="23" bestFit="1" customWidth="1"/>
    <col min="9" max="9" width="5" style="23" bestFit="1" customWidth="1"/>
    <col min="10" max="10" width="6.140625" style="23" bestFit="1" customWidth="1"/>
    <col min="11" max="11" width="5.5703125" style="23" bestFit="1" customWidth="1"/>
    <col min="12" max="12" width="4" style="23" bestFit="1" customWidth="1"/>
    <col min="13" max="13" width="6.140625" style="23" bestFit="1" customWidth="1"/>
    <col min="14" max="14" width="5.5703125" style="23" bestFit="1" customWidth="1"/>
    <col min="15" max="15" width="4" style="23" bestFit="1" customWidth="1"/>
    <col min="16" max="16" width="6.140625" style="23" bestFit="1" customWidth="1"/>
    <col min="17" max="17" width="5.5703125" style="23" bestFit="1" customWidth="1"/>
    <col min="18" max="18" width="4" style="23" bestFit="1" customWidth="1"/>
    <col min="19" max="19" width="6.140625" style="23" bestFit="1" customWidth="1"/>
  </cols>
  <sheetData>
    <row r="1" spans="1:19">
      <c r="A1" s="25" t="s">
        <v>203</v>
      </c>
      <c r="B1" s="21" t="s">
        <v>10</v>
      </c>
      <c r="C1" s="21"/>
      <c r="D1" s="22"/>
      <c r="E1" s="21" t="s">
        <v>44</v>
      </c>
      <c r="F1" s="21"/>
      <c r="G1" s="22"/>
      <c r="H1" s="21" t="s">
        <v>77</v>
      </c>
      <c r="I1" s="21"/>
      <c r="J1" s="22"/>
      <c r="K1" s="21" t="s">
        <v>94</v>
      </c>
      <c r="L1" s="21"/>
      <c r="M1" s="22"/>
      <c r="N1" s="21" t="s">
        <v>139</v>
      </c>
      <c r="O1" s="21"/>
      <c r="P1" s="22"/>
      <c r="Q1" s="21" t="s">
        <v>73</v>
      </c>
      <c r="R1" s="21"/>
      <c r="S1" s="22"/>
    </row>
    <row r="2" spans="1:19">
      <c r="A2" s="23" t="s">
        <v>202</v>
      </c>
      <c r="B2" s="24">
        <f>C15/B15</f>
        <v>3.2870588235294118</v>
      </c>
      <c r="D2" s="20"/>
      <c r="E2" s="24">
        <f t="shared" ref="E2" si="0">F15/E15</f>
        <v>2.7099236641221376</v>
      </c>
      <c r="G2" s="20"/>
      <c r="H2" s="24">
        <f t="shared" ref="H2" si="1">I15/H15</f>
        <v>3.6485507246376812</v>
      </c>
      <c r="J2" s="20"/>
      <c r="K2" s="24">
        <f>L15/K15</f>
        <v>2.6130268199233715</v>
      </c>
      <c r="M2" s="20"/>
      <c r="N2" s="24">
        <f t="shared" ref="N2" si="2">O15/N15</f>
        <v>2.7689243027888448</v>
      </c>
      <c r="P2" s="20"/>
      <c r="Q2" s="24">
        <f t="shared" ref="Q2" si="3">R15/Q15</f>
        <v>3.1710526315789473</v>
      </c>
      <c r="S2" s="20"/>
    </row>
    <row r="3" spans="1:19">
      <c r="A3" s="23" t="s">
        <v>204</v>
      </c>
      <c r="B3" s="23">
        <f>B15</f>
        <v>425</v>
      </c>
      <c r="D3" s="20"/>
      <c r="E3" s="23">
        <f t="shared" ref="E3" si="4">E15</f>
        <v>131</v>
      </c>
      <c r="G3" s="20"/>
      <c r="H3" s="23">
        <f t="shared" ref="H3" si="5">H15</f>
        <v>276</v>
      </c>
      <c r="J3" s="20"/>
      <c r="K3" s="23">
        <f t="shared" ref="K3" si="6">K15</f>
        <v>261</v>
      </c>
      <c r="M3" s="20"/>
      <c r="N3" s="23">
        <f t="shared" ref="N3:R3" si="7">N15</f>
        <v>251</v>
      </c>
      <c r="P3" s="20"/>
      <c r="Q3" s="23">
        <f t="shared" ref="Q3:R3" si="8">Q15</f>
        <v>76</v>
      </c>
      <c r="S3" s="20"/>
    </row>
    <row r="4" spans="1:19">
      <c r="A4" s="23">
        <v>0</v>
      </c>
      <c r="C4" s="23">
        <f>B4*$A$4</f>
        <v>0</v>
      </c>
      <c r="D4" s="20"/>
      <c r="F4" s="23">
        <f>E4*$A$4</f>
        <v>0</v>
      </c>
      <c r="G4" s="20"/>
      <c r="I4" s="23">
        <f>H4*$A$4</f>
        <v>0</v>
      </c>
      <c r="J4" s="20"/>
      <c r="L4" s="23">
        <f>K4*$A$4</f>
        <v>0</v>
      </c>
      <c r="M4" s="20"/>
      <c r="O4" s="23">
        <f>N4*$A$4</f>
        <v>0</v>
      </c>
      <c r="P4" s="20"/>
      <c r="R4" s="23">
        <f>Q4*$A$4</f>
        <v>0</v>
      </c>
      <c r="S4" s="20"/>
    </row>
    <row r="5" spans="1:19">
      <c r="A5" s="23">
        <v>1</v>
      </c>
      <c r="B5" s="23">
        <v>51</v>
      </c>
      <c r="C5" s="23">
        <f>B5*$A$5</f>
        <v>51</v>
      </c>
      <c r="D5" s="26">
        <f>B5/$B$3</f>
        <v>0.12</v>
      </c>
      <c r="E5" s="23">
        <v>19</v>
      </c>
      <c r="F5" s="23">
        <f>E5*$A$5</f>
        <v>19</v>
      </c>
      <c r="G5" s="26">
        <f>E5/$E$3</f>
        <v>0.14503816793893129</v>
      </c>
      <c r="H5" s="23">
        <v>13</v>
      </c>
      <c r="I5" s="23">
        <f>H5*$A$5</f>
        <v>13</v>
      </c>
      <c r="J5" s="26">
        <f>H5/$H$3</f>
        <v>4.710144927536232E-2</v>
      </c>
      <c r="K5" s="23">
        <v>56</v>
      </c>
      <c r="L5" s="23">
        <f>K5*$A$5</f>
        <v>56</v>
      </c>
      <c r="M5" s="26">
        <f>K5/$K$3</f>
        <v>0.21455938697318008</v>
      </c>
      <c r="N5" s="23">
        <v>50</v>
      </c>
      <c r="O5" s="23">
        <f>N5*$A$5</f>
        <v>50</v>
      </c>
      <c r="P5" s="26">
        <f>N5/$N$3</f>
        <v>0.19920318725099601</v>
      </c>
      <c r="Q5" s="23">
        <v>6</v>
      </c>
      <c r="R5" s="23">
        <f>Q5*$A$5</f>
        <v>6</v>
      </c>
      <c r="S5" s="26">
        <f>Q5/$Q$3</f>
        <v>7.8947368421052627E-2</v>
      </c>
    </row>
    <row r="6" spans="1:19">
      <c r="A6" s="23">
        <v>2</v>
      </c>
      <c r="B6" s="23">
        <v>98</v>
      </c>
      <c r="C6" s="23">
        <f>B6*$A$6</f>
        <v>196</v>
      </c>
      <c r="D6" s="26">
        <f t="shared" ref="D6:D12" si="9">B6/$B$3</f>
        <v>0.23058823529411765</v>
      </c>
      <c r="E6" s="23">
        <v>46</v>
      </c>
      <c r="F6" s="23">
        <f>E6*$A$6</f>
        <v>92</v>
      </c>
      <c r="G6" s="26">
        <f t="shared" ref="G6:G10" si="10">E6/$E$3</f>
        <v>0.35114503816793891</v>
      </c>
      <c r="H6" s="23">
        <v>49</v>
      </c>
      <c r="I6" s="23">
        <f>H6*$A$6</f>
        <v>98</v>
      </c>
      <c r="J6" s="26">
        <f t="shared" ref="J6:J12" si="11">H6/$H$3</f>
        <v>0.17753623188405798</v>
      </c>
      <c r="K6" s="23">
        <v>76</v>
      </c>
      <c r="L6" s="23">
        <f>K6*$A$6</f>
        <v>152</v>
      </c>
      <c r="M6" s="26">
        <f t="shared" ref="M6:M11" si="12">K6/$K$3</f>
        <v>0.29118773946360155</v>
      </c>
      <c r="N6" s="23">
        <v>72</v>
      </c>
      <c r="O6" s="23">
        <f>N6*$A$6</f>
        <v>144</v>
      </c>
      <c r="P6" s="26">
        <f t="shared" ref="P6:P11" si="13">N6/$N$3</f>
        <v>0.28685258964143429</v>
      </c>
      <c r="Q6" s="23">
        <v>23</v>
      </c>
      <c r="R6" s="23">
        <f>Q6*$A$6</f>
        <v>46</v>
      </c>
      <c r="S6" s="26">
        <f t="shared" ref="S6:S10" si="14">Q6/$Q$3</f>
        <v>0.30263157894736842</v>
      </c>
    </row>
    <row r="7" spans="1:19">
      <c r="A7" s="23">
        <v>3</v>
      </c>
      <c r="B7" s="23">
        <v>86</v>
      </c>
      <c r="C7" s="23">
        <f>B7*$A$7</f>
        <v>258</v>
      </c>
      <c r="D7" s="26">
        <f t="shared" si="9"/>
        <v>0.2023529411764706</v>
      </c>
      <c r="E7" s="23">
        <v>35</v>
      </c>
      <c r="F7" s="23">
        <f>E7*$A$7</f>
        <v>105</v>
      </c>
      <c r="G7" s="26">
        <f t="shared" si="10"/>
        <v>0.26717557251908397</v>
      </c>
      <c r="H7" s="23">
        <v>74</v>
      </c>
      <c r="I7" s="23">
        <f>H7*$A$7</f>
        <v>222</v>
      </c>
      <c r="J7" s="26">
        <f t="shared" si="11"/>
        <v>0.26811594202898553</v>
      </c>
      <c r="K7" s="23">
        <v>63</v>
      </c>
      <c r="L7" s="23">
        <f>K7*$A$7</f>
        <v>189</v>
      </c>
      <c r="M7" s="26">
        <f t="shared" si="12"/>
        <v>0.2413793103448276</v>
      </c>
      <c r="N7" s="23">
        <v>56</v>
      </c>
      <c r="O7" s="23">
        <f>N7*$A$7</f>
        <v>168</v>
      </c>
      <c r="P7" s="26">
        <f t="shared" si="13"/>
        <v>0.22310756972111553</v>
      </c>
      <c r="Q7" s="23">
        <v>17</v>
      </c>
      <c r="R7" s="23">
        <f>Q7*$A$7</f>
        <v>51</v>
      </c>
      <c r="S7" s="26">
        <f t="shared" si="14"/>
        <v>0.22368421052631579</v>
      </c>
    </row>
    <row r="8" spans="1:19">
      <c r="A8" s="23">
        <v>4</v>
      </c>
      <c r="B8" s="23">
        <v>95</v>
      </c>
      <c r="C8" s="23">
        <f>B8*$A$8</f>
        <v>380</v>
      </c>
      <c r="D8" s="26">
        <f t="shared" si="9"/>
        <v>0.22352941176470589</v>
      </c>
      <c r="E8" s="23">
        <v>18</v>
      </c>
      <c r="F8" s="23">
        <f>E8*$A$8</f>
        <v>72</v>
      </c>
      <c r="G8" s="26">
        <f t="shared" si="10"/>
        <v>0.13740458015267176</v>
      </c>
      <c r="H8" s="23">
        <v>66</v>
      </c>
      <c r="I8" s="23">
        <f>H8*$A$8</f>
        <v>264</v>
      </c>
      <c r="J8" s="26">
        <f t="shared" si="11"/>
        <v>0.2391304347826087</v>
      </c>
      <c r="K8" s="23">
        <v>50</v>
      </c>
      <c r="L8" s="23">
        <f>K8*$A$8</f>
        <v>200</v>
      </c>
      <c r="M8" s="26">
        <f t="shared" si="12"/>
        <v>0.19157088122605365</v>
      </c>
      <c r="N8" s="23">
        <v>44</v>
      </c>
      <c r="O8" s="23">
        <f>N8*$A$8</f>
        <v>176</v>
      </c>
      <c r="P8" s="26">
        <f t="shared" si="13"/>
        <v>0.1752988047808765</v>
      </c>
      <c r="Q8" s="23">
        <v>14</v>
      </c>
      <c r="R8" s="23">
        <f>Q8*$A$8</f>
        <v>56</v>
      </c>
      <c r="S8" s="26">
        <f t="shared" si="14"/>
        <v>0.18421052631578946</v>
      </c>
    </row>
    <row r="9" spans="1:19">
      <c r="A9" s="23">
        <v>5</v>
      </c>
      <c r="B9" s="23">
        <v>65</v>
      </c>
      <c r="C9" s="23">
        <f>B9*$A$9</f>
        <v>325</v>
      </c>
      <c r="D9" s="26">
        <f t="shared" si="9"/>
        <v>0.15294117647058825</v>
      </c>
      <c r="E9" s="23">
        <v>11</v>
      </c>
      <c r="F9" s="23">
        <f>E9*$A$9</f>
        <v>55</v>
      </c>
      <c r="G9" s="26">
        <f t="shared" si="10"/>
        <v>8.3969465648854963E-2</v>
      </c>
      <c r="H9" s="23">
        <v>43</v>
      </c>
      <c r="I9" s="23">
        <f>H9*$A$9</f>
        <v>215</v>
      </c>
      <c r="J9" s="26">
        <f t="shared" si="11"/>
        <v>0.15579710144927536</v>
      </c>
      <c r="K9" s="23">
        <v>12</v>
      </c>
      <c r="L9" s="23">
        <f>K9*$A$9</f>
        <v>60</v>
      </c>
      <c r="M9" s="26">
        <f t="shared" si="12"/>
        <v>4.5977011494252873E-2</v>
      </c>
      <c r="N9" s="23">
        <v>20</v>
      </c>
      <c r="O9" s="23">
        <f>N9*$A$9</f>
        <v>100</v>
      </c>
      <c r="P9" s="26">
        <f t="shared" si="13"/>
        <v>7.9681274900398405E-2</v>
      </c>
      <c r="Q9" s="23">
        <v>14</v>
      </c>
      <c r="R9" s="23">
        <f>Q9*$A$9</f>
        <v>70</v>
      </c>
      <c r="S9" s="26">
        <f t="shared" si="14"/>
        <v>0.18421052631578946</v>
      </c>
    </row>
    <row r="10" spans="1:19">
      <c r="A10" s="23">
        <v>6</v>
      </c>
      <c r="B10" s="23">
        <v>24</v>
      </c>
      <c r="C10" s="23">
        <f>B10*$A$10</f>
        <v>144</v>
      </c>
      <c r="D10" s="26">
        <f t="shared" si="9"/>
        <v>5.647058823529412E-2</v>
      </c>
      <c r="E10" s="23">
        <v>2</v>
      </c>
      <c r="F10" s="23">
        <f>E10*$A$10</f>
        <v>12</v>
      </c>
      <c r="G10" s="26">
        <f t="shared" si="10"/>
        <v>1.5267175572519083E-2</v>
      </c>
      <c r="H10" s="23">
        <v>23</v>
      </c>
      <c r="I10" s="23">
        <f>H10*$A$10</f>
        <v>138</v>
      </c>
      <c r="J10" s="26">
        <f t="shared" si="11"/>
        <v>8.3333333333333329E-2</v>
      </c>
      <c r="K10" s="23">
        <v>3</v>
      </c>
      <c r="L10" s="23">
        <f>K10*$A$10</f>
        <v>18</v>
      </c>
      <c r="M10" s="26">
        <f t="shared" si="12"/>
        <v>1.1494252873563218E-2</v>
      </c>
      <c r="N10" s="23">
        <v>6</v>
      </c>
      <c r="O10" s="23">
        <f>N10*$A$10</f>
        <v>36</v>
      </c>
      <c r="P10" s="26">
        <f t="shared" si="13"/>
        <v>2.3904382470119521E-2</v>
      </c>
      <c r="Q10" s="23">
        <v>2</v>
      </c>
      <c r="R10" s="23">
        <f>Q10*$A$10</f>
        <v>12</v>
      </c>
      <c r="S10" s="26">
        <f t="shared" si="14"/>
        <v>2.6315789473684209E-2</v>
      </c>
    </row>
    <row r="11" spans="1:19">
      <c r="A11" s="23">
        <v>7</v>
      </c>
      <c r="B11" s="23">
        <v>5</v>
      </c>
      <c r="C11" s="23">
        <f>B11*$A$11</f>
        <v>35</v>
      </c>
      <c r="D11" s="26">
        <f t="shared" si="9"/>
        <v>1.1764705882352941E-2</v>
      </c>
      <c r="F11" s="23">
        <f>E11*$A$11</f>
        <v>0</v>
      </c>
      <c r="G11" s="20"/>
      <c r="H11" s="23">
        <v>7</v>
      </c>
      <c r="I11" s="23">
        <f>H11*$A$11</f>
        <v>49</v>
      </c>
      <c r="J11" s="26">
        <f t="shared" si="11"/>
        <v>2.5362318840579712E-2</v>
      </c>
      <c r="K11" s="23">
        <v>1</v>
      </c>
      <c r="L11" s="23">
        <f>K11*$A$11</f>
        <v>7</v>
      </c>
      <c r="M11" s="26">
        <f t="shared" si="12"/>
        <v>3.8314176245210726E-3</v>
      </c>
      <c r="N11" s="23">
        <v>3</v>
      </c>
      <c r="O11" s="23">
        <f>N11*$A$11</f>
        <v>21</v>
      </c>
      <c r="P11" s="26">
        <f t="shared" si="13"/>
        <v>1.1952191235059761E-2</v>
      </c>
      <c r="R11" s="23">
        <f>Q11*$A$11</f>
        <v>0</v>
      </c>
      <c r="S11" s="20"/>
    </row>
    <row r="12" spans="1:19">
      <c r="A12" s="23">
        <v>8</v>
      </c>
      <c r="B12" s="23">
        <v>1</v>
      </c>
      <c r="C12" s="23">
        <f>B12*$A$12</f>
        <v>8</v>
      </c>
      <c r="D12" s="26">
        <f t="shared" si="9"/>
        <v>2.352941176470588E-3</v>
      </c>
      <c r="F12" s="23">
        <f>E12*$A$12</f>
        <v>0</v>
      </c>
      <c r="G12" s="20"/>
      <c r="H12" s="23">
        <v>1</v>
      </c>
      <c r="I12" s="23">
        <f>H12*$A$12</f>
        <v>8</v>
      </c>
      <c r="J12" s="26">
        <f t="shared" si="11"/>
        <v>3.6231884057971015E-3</v>
      </c>
      <c r="L12" s="23">
        <f>K12*$A$12</f>
        <v>0</v>
      </c>
      <c r="M12" s="20"/>
      <c r="O12" s="23">
        <f>N12*$A$12</f>
        <v>0</v>
      </c>
      <c r="P12" s="20"/>
      <c r="R12" s="23">
        <f>Q12*$A$12</f>
        <v>0</v>
      </c>
      <c r="S12" s="20"/>
    </row>
    <row r="13" spans="1:19">
      <c r="A13" s="23">
        <v>9</v>
      </c>
      <c r="C13" s="23">
        <f>B13*$A$13</f>
        <v>0</v>
      </c>
      <c r="D13" s="20"/>
      <c r="F13" s="23">
        <f>E13*$A$13</f>
        <v>0</v>
      </c>
      <c r="G13" s="20"/>
      <c r="I13" s="23">
        <f>H13*$A$13</f>
        <v>0</v>
      </c>
      <c r="J13" s="20"/>
      <c r="L13" s="23">
        <f>K13*$A$13</f>
        <v>0</v>
      </c>
      <c r="M13" s="20"/>
      <c r="O13" s="23">
        <f>N13*$A$13</f>
        <v>0</v>
      </c>
      <c r="P13" s="20"/>
      <c r="R13" s="23">
        <f>Q13*$A$13</f>
        <v>0</v>
      </c>
      <c r="S13" s="20"/>
    </row>
    <row r="14" spans="1:19">
      <c r="A14" s="23">
        <v>10</v>
      </c>
      <c r="C14" s="23">
        <f>B14*$A$14</f>
        <v>0</v>
      </c>
      <c r="D14" s="20"/>
      <c r="F14" s="23">
        <f>E14*$A$14</f>
        <v>0</v>
      </c>
      <c r="G14" s="20"/>
      <c r="I14" s="23">
        <f>H14*$A$14</f>
        <v>0</v>
      </c>
      <c r="J14" s="20"/>
      <c r="L14" s="23">
        <f>K14*$A$14</f>
        <v>0</v>
      </c>
      <c r="M14" s="20"/>
      <c r="O14" s="23">
        <f>N14*$A$14</f>
        <v>0</v>
      </c>
      <c r="P14" s="20"/>
      <c r="R14" s="23">
        <f>Q14*$A$14</f>
        <v>0</v>
      </c>
      <c r="S14" s="20"/>
    </row>
    <row r="15" spans="1:19">
      <c r="B15" s="23">
        <f>SUM(B4:B14)</f>
        <v>425</v>
      </c>
      <c r="C15" s="23">
        <f>SUM(C4:C14)</f>
        <v>1397</v>
      </c>
      <c r="D15" s="20"/>
      <c r="E15" s="23">
        <f t="shared" ref="E15:R15" si="15">SUM(E4:E14)</f>
        <v>131</v>
      </c>
      <c r="F15" s="23">
        <f t="shared" si="15"/>
        <v>355</v>
      </c>
      <c r="G15" s="20"/>
      <c r="H15" s="23">
        <f t="shared" si="15"/>
        <v>276</v>
      </c>
      <c r="I15" s="23">
        <f t="shared" si="15"/>
        <v>1007</v>
      </c>
      <c r="J15" s="20"/>
      <c r="K15" s="23">
        <f t="shared" si="15"/>
        <v>261</v>
      </c>
      <c r="L15" s="23">
        <f t="shared" si="15"/>
        <v>682</v>
      </c>
      <c r="M15" s="20"/>
      <c r="N15" s="23">
        <f t="shared" si="15"/>
        <v>251</v>
      </c>
      <c r="O15" s="23">
        <f t="shared" si="15"/>
        <v>695</v>
      </c>
      <c r="P15" s="20"/>
      <c r="Q15" s="23">
        <f t="shared" si="15"/>
        <v>76</v>
      </c>
      <c r="R15" s="23">
        <f t="shared" si="15"/>
        <v>241</v>
      </c>
      <c r="S15" s="20"/>
    </row>
  </sheetData>
  <mergeCells count="6">
    <mergeCell ref="N1:P1"/>
    <mergeCell ref="Q1:S1"/>
    <mergeCell ref="B1:D1"/>
    <mergeCell ref="E1:G1"/>
    <mergeCell ref="H1:J1"/>
    <mergeCell ref="K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Robby</dc:creator>
  <cp:lastModifiedBy>Robby</cp:lastModifiedBy>
  <dcterms:created xsi:type="dcterms:W3CDTF">2012-06-26T19:07:23Z</dcterms:created>
  <dcterms:modified xsi:type="dcterms:W3CDTF">2012-06-27T06:24:08Z</dcterms:modified>
</cp:coreProperties>
</file>